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3A59251B-FFB0-4D42-9B91-A32E90A94372}" xr6:coauthVersionLast="47" xr6:coauthVersionMax="47" xr10:uidLastSave="{00000000-0000-0000-0000-000000000000}"/>
  <bookViews>
    <workbookView xWindow="-120" yWindow="-120" windowWidth="24240" windowHeight="13140" xr2:uid="{2F3B784F-FDE2-41CF-95E9-7F8EB4C221C7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1" i="1" s="1"/>
  <c r="G162" i="1"/>
  <c r="F161" i="1"/>
  <c r="E161" i="1"/>
  <c r="D161" i="1"/>
  <c r="C161" i="1"/>
  <c r="B161" i="1"/>
  <c r="G160" i="1"/>
  <c r="G159" i="1"/>
  <c r="G158" i="1"/>
  <c r="G157" i="1" s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 s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4" i="1" s="1"/>
  <c r="G126" i="1"/>
  <c r="G125" i="1"/>
  <c r="F124" i="1"/>
  <c r="F94" i="1" s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 s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 s="1"/>
  <c r="F104" i="1"/>
  <c r="E104" i="1"/>
  <c r="D104" i="1"/>
  <c r="D94" i="1" s="1"/>
  <c r="C104" i="1"/>
  <c r="B104" i="1"/>
  <c r="G103" i="1"/>
  <c r="G102" i="1"/>
  <c r="G101" i="1"/>
  <c r="G100" i="1"/>
  <c r="G99" i="1"/>
  <c r="G98" i="1"/>
  <c r="G97" i="1"/>
  <c r="G96" i="1" s="1"/>
  <c r="G94" i="1" s="1"/>
  <c r="F96" i="1"/>
  <c r="E96" i="1"/>
  <c r="D96" i="1"/>
  <c r="C96" i="1"/>
  <c r="B96" i="1"/>
  <c r="E94" i="1"/>
  <c r="C94" i="1"/>
  <c r="B94" i="1"/>
  <c r="G85" i="1"/>
  <c r="G84" i="1"/>
  <c r="G83" i="1"/>
  <c r="G82" i="1"/>
  <c r="G81" i="1"/>
  <c r="G80" i="1"/>
  <c r="G79" i="1"/>
  <c r="G78" i="1" s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5" i="1" s="1"/>
  <c r="G66" i="1"/>
  <c r="F65" i="1"/>
  <c r="E65" i="1"/>
  <c r="D65" i="1"/>
  <c r="C65" i="1"/>
  <c r="B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6" i="1"/>
  <c r="G55" i="1"/>
  <c r="G54" i="1"/>
  <c r="G53" i="1"/>
  <c r="G51" i="1" s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 s="1"/>
  <c r="F41" i="1"/>
  <c r="E41" i="1"/>
  <c r="D41" i="1"/>
  <c r="D12" i="1" s="1"/>
  <c r="D170" i="1" s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 s="1"/>
  <c r="F21" i="1"/>
  <c r="F12" i="1" s="1"/>
  <c r="F170" i="1" s="1"/>
  <c r="E21" i="1"/>
  <c r="D21" i="1"/>
  <c r="C21" i="1"/>
  <c r="B21" i="1"/>
  <c r="B12" i="1" s="1"/>
  <c r="B170" i="1" s="1"/>
  <c r="G20" i="1"/>
  <c r="G19" i="1"/>
  <c r="G18" i="1"/>
  <c r="G17" i="1"/>
  <c r="G16" i="1"/>
  <c r="G15" i="1"/>
  <c r="G14" i="1"/>
  <c r="G13" i="1"/>
  <c r="G12" i="1" s="1"/>
  <c r="G170" i="1" s="1"/>
  <c r="F13" i="1"/>
  <c r="E13" i="1"/>
  <c r="D13" i="1"/>
  <c r="C13" i="1"/>
  <c r="C12" i="1" s="1"/>
  <c r="C170" i="1" s="1"/>
  <c r="B13" i="1"/>
  <c r="E12" i="1"/>
  <c r="E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<sst xmlns="http://schemas.openxmlformats.org/spreadsheetml/2006/main" count="170" uniqueCount="89">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</sst>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6</xdr:col>
      <xdr:colOff>1853035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32264BAB-879C-4A41-BE30-8C2B69DBDA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5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98EF-9E45-4A79-A7E3-EFCC9B37E47F}">
  <sheetPr>
    <pageSetUpPr fitToPage="1"/>
  </sheetPr>
  <dimension ref="A2:G171"/>
  <sheetViews>
    <sheetView tabSelected="1" topLeftCell="A25" zoomScale="55" zoomScaleNormal="55" workbookViewId="0">
      <selection activeCell="D49" sqref="D49"/>
    </sheetView>
  </sheetViews>
  <sheetFormatPr baseColWidth="10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:F12" si="0">SUM(B13,B21,B31,B41,B51,B61,B65,B74,B78)</f>
        <v>270297185</v>
      </c>
      <c r="C12" s="22">
        <f t="shared" si="0"/>
        <v>0</v>
      </c>
      <c r="D12" s="22">
        <f t="shared" si="0"/>
        <v>270297185</v>
      </c>
      <c r="E12" s="22">
        <f t="shared" si="0"/>
        <v>131429882.72</v>
      </c>
      <c r="F12" s="22">
        <f t="shared" si="0"/>
        <v>110316648.06</v>
      </c>
      <c r="G12" s="22">
        <f>SUM(G13,G21,G31,G41,G51,G61,G65,G74,G78)</f>
        <v>138867301.28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SUM(B42:B50)+1</f>
        <v>270297185</v>
      </c>
      <c r="C41" s="24">
        <f t="shared" ref="C41:F41" si="7">SUM(C42:C50)</f>
        <v>0</v>
      </c>
      <c r="D41" s="24">
        <f>SUM(D42:D50)+1</f>
        <v>270297185</v>
      </c>
      <c r="E41" s="24">
        <f>SUM(E42:E50)-1</f>
        <v>131429882.72</v>
      </c>
      <c r="F41" s="24">
        <f t="shared" si="7"/>
        <v>110316648.06</v>
      </c>
      <c r="G41" s="24">
        <f>SUM(G42:G50)+1</f>
        <v>138867301.28</v>
      </c>
    </row>
    <row r="42" spans="1:7">
      <c r="A42" s="23" t="s">
        <v>43</v>
      </c>
      <c r="B42" s="24">
        <v>77320421</v>
      </c>
      <c r="C42" s="24">
        <v>0</v>
      </c>
      <c r="D42" s="24">
        <v>77320421</v>
      </c>
      <c r="E42" s="24">
        <v>34941501.630000003</v>
      </c>
      <c r="F42" s="24">
        <v>29909662.960000001</v>
      </c>
      <c r="G42" s="24">
        <f>D42-E42</f>
        <v>42378919.369999997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192976763</v>
      </c>
      <c r="C45" s="24">
        <v>0</v>
      </c>
      <c r="D45" s="24">
        <v>192976763</v>
      </c>
      <c r="E45" s="24">
        <v>96488382.090000004</v>
      </c>
      <c r="F45" s="24">
        <v>80406985.099999994</v>
      </c>
      <c r="G45" s="24">
        <f t="shared" si="8"/>
        <v>96488380.909999996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0</v>
      </c>
      <c r="D51" s="24">
        <f>SUM(D52:D60)</f>
        <v>0</v>
      </c>
      <c r="E51" s="24">
        <f t="shared" si="9"/>
        <v>0</v>
      </c>
      <c r="F51" s="24">
        <f t="shared" si="9"/>
        <v>0</v>
      </c>
      <c r="G51" s="24">
        <f t="shared" si="9"/>
        <v>0</v>
      </c>
    </row>
    <row r="52" spans="1:7">
      <c r="A52" s="23" t="s">
        <v>53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>D52-E52</f>
        <v>0</v>
      </c>
    </row>
    <row r="53" spans="1:7">
      <c r="A53" s="23" t="s">
        <v>54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ref="G53:G60" si="10"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10"/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270297185</v>
      </c>
      <c r="C170" s="22">
        <f t="shared" si="34"/>
        <v>0</v>
      </c>
      <c r="D170" s="22">
        <f t="shared" si="34"/>
        <v>270297185</v>
      </c>
      <c r="E170" s="22">
        <f t="shared" si="34"/>
        <v>131429882.72</v>
      </c>
      <c r="F170" s="22">
        <f t="shared" si="34"/>
        <v>110316648.06</v>
      </c>
      <c r="G170" s="22">
        <f t="shared" si="34"/>
        <v>138867301.28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1:G170" xr:uid="{34F2E049-4CE3-42CD-8511-CA23BA64794A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2024-02-02T00:24:54Z</dcterms:created>
  <dcterms:modified xsi:type="dcterms:W3CDTF">2024-02-02T00:25:04Z</dcterms:modified>
</cp:coreProperties>
</file>